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ószó Péter munkái\ÁOK\2023\OMI helyiségek felújítása\Webrára\"/>
    </mc:Choice>
  </mc:AlternateContent>
  <bookViews>
    <workbookView xWindow="240" yWindow="12" windowWidth="16092" windowHeight="9660" activeTab="1"/>
  </bookViews>
  <sheets>
    <sheet name="Info" sheetId="1" r:id="rId1"/>
    <sheet name="Főösszesítő" sheetId="2" r:id="rId2"/>
    <sheet name="Munkanem összesítő" sheetId="3" r:id="rId3"/>
    <sheet name="71.Elektromos energiaellátás," sheetId="4" r:id="rId4"/>
  </sheets>
  <calcPr calcId="162913"/>
</workbook>
</file>

<file path=xl/calcChain.xml><?xml version="1.0" encoding="utf-8"?>
<calcChain xmlns="http://schemas.openxmlformats.org/spreadsheetml/2006/main">
  <c r="C5" i="2" l="1"/>
  <c r="H31" i="4"/>
  <c r="I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I2" i="4"/>
  <c r="H2" i="4"/>
  <c r="C2" i="3" l="1"/>
  <c r="C3" i="3" s="1"/>
  <c r="D2" i="3"/>
  <c r="D3" i="3" s="1"/>
  <c r="D5" i="2" s="1"/>
  <c r="C6" i="2" l="1"/>
  <c r="C7" i="2" s="1"/>
  <c r="C8" i="2" s="1"/>
</calcChain>
</file>

<file path=xl/sharedStrings.xml><?xml version="1.0" encoding="utf-8"?>
<sst xmlns="http://schemas.openxmlformats.org/spreadsheetml/2006/main" count="202" uniqueCount="144">
  <si>
    <t>Exportált költségvetés adatai</t>
  </si>
  <si>
    <t>Költségvetés neve:</t>
  </si>
  <si>
    <t>Dóm tér 10. laborok I. ütem(54 labor)</t>
  </si>
  <si>
    <t>Leírás:</t>
  </si>
  <si>
    <t>Labor komplett villanyszerelési munkái</t>
  </si>
  <si>
    <t>Költségvetés jellege:</t>
  </si>
  <si>
    <t>Felújítás</t>
  </si>
  <si>
    <t>Tételek száma:</t>
  </si>
  <si>
    <t>29 db</t>
  </si>
  <si>
    <t>Munkanemek száma:</t>
  </si>
  <si>
    <t>1 db</t>
  </si>
  <si>
    <t>Fejezetek száma:</t>
  </si>
  <si>
    <t>Nem fejezetes</t>
  </si>
  <si>
    <t>Építmény tulajdonsága:</t>
  </si>
  <si>
    <t>Egészségügyi célú épület</t>
  </si>
  <si>
    <t>Utolsó módosítás:</t>
  </si>
  <si>
    <t>2023-02-16 15:02:45</t>
  </si>
  <si>
    <t>Rezsióradíj:</t>
  </si>
  <si>
    <t>Bruttó végösszeg:</t>
  </si>
  <si>
    <t>Készítette:</t>
  </si>
  <si>
    <t>szte_meszarosjanosgmfuszegedhu@tercetalon.hu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</si>
  <si>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</si>
  <si>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</si>
  <si>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</si>
  <si>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</si>
  <si>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</si>
  <si>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</si>
  <si>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Megnevezés</t>
  </si>
  <si>
    <t>Anyagköltség</t>
  </si>
  <si>
    <t>Díjköltség</t>
  </si>
  <si>
    <t>71</t>
  </si>
  <si>
    <t>Elektromos energiaellátás, villanyszerelés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</si>
  <si>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</si>
  <si>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</si>
  <si>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</si>
  <si>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</si>
  <si>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</si>
  <si>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</si>
  <si>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</si>
  <si>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</si>
  <si>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</si>
  <si>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</si>
  <si>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</si>
  <si>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</si>
  <si>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</si>
  <si>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71-000-1.1.1</t>
  </si>
  <si>
    <t>Vezetékek, kábelek és szerelvények bontása; védőcső leszerelése műanyag csőből, falhoronyból</t>
  </si>
  <si>
    <t>m</t>
  </si>
  <si>
    <t xml:space="preserve"> 710000695684</t>
  </si>
  <si>
    <t>ÖN</t>
  </si>
  <si>
    <t>71-000-1.5.1</t>
  </si>
  <si>
    <t>Vezetékek, kábelek és szerelvények bontása; vörösréz vagy alumínium vezeték leszerelése védőcsőből kihúzva, 10 mm2-ig</t>
  </si>
  <si>
    <t xml:space="preserve"> 710000695832</t>
  </si>
  <si>
    <t>71-000-1.7.2.2.1</t>
  </si>
  <si>
    <t>Vezetékek, kábelek és szerelvények bontása; kábel leszerelése, tartószerkezetről, rögzítés bontásával, tömeghatár: 1,00 kg/m-ig</t>
  </si>
  <si>
    <t xml:space="preserve"> 710000695936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</si>
  <si>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</si>
  <si>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</si>
  <si>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db</t>
  </si>
  <si>
    <t xml:space="preserve"> 710000695696</t>
  </si>
  <si>
    <t>71-000-1.13</t>
  </si>
  <si>
    <t>Vezetékek, kábelek és szerelvények bontása; mindennemű fényforrás és lámpatest leszerelése</t>
  </si>
  <si>
    <t xml:space="preserve"> 710000695735</t>
  </si>
  <si>
    <t>71-000-1.14</t>
  </si>
  <si>
    <t>Vezetékek, kábelek és szerelvények bontása; biztosító, elosztótáblák (tokozott is), jelzőberendezések leszerelése</t>
  </si>
  <si>
    <t xml:space="preserve"> 710000695752</t>
  </si>
  <si>
    <t>71-001-24.2.3-0533827</t>
  </si>
  <si>
    <t>Műanyag vezetékcsatorna, padlószegélycsatorna elhelyezése előre elkészített tartószerkezetre szerelve, idomdarabokkal, szélesség:  71 - 100 mm-ig, LEGRAND DLP szerelvényezhető csatorna 80x35 mm, 65 mm széles fedéllel, fehér, (Kat.szám:010411 + 010521)</t>
  </si>
  <si>
    <t xml:space="preserve"> 710010701275</t>
  </si>
  <si>
    <t>71-001-22-0533492</t>
  </si>
  <si>
    <t>Mini kábelcsatorna elhelyezése, szélesség: 16 mm-ig, LEGRAND DLP mini csatorna 14x13,5 mm, ragasztható (Kat.szám:030099)</t>
  </si>
  <si>
    <t xml:space="preserve"> 710010699410</t>
  </si>
  <si>
    <t>71-001-29.2-0545036</t>
  </si>
  <si>
    <t>Műanyag mellvédcsatorna beépítő elemei; válaszfalak, fedelek elhelyezése, LEGRAND DLP fedél 45 mm széles, antimikrobiális csatornához (Kat.szám:075729)</t>
  </si>
  <si>
    <t xml:space="preserve"> 710013635780</t>
  </si>
  <si>
    <t>71-002-21.1-0221522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</si>
  <si>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mm², NYM 300/500V 3x2,5 mm², tömör rézvezetővel (MBCu)</t>
  </si>
  <si>
    <t xml:space="preserve"> 710020717733</t>
  </si>
  <si>
    <t>71-002-21.1-0217092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</si>
  <si>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mm², Cabling Systems Hungary H05VV-F 300/500V műanyag tömlő vezeték 3x1,5 mm², hajlékony rézvezetővel (MT)</t>
  </si>
  <si>
    <t xml:space="preserve"> 710020717573</t>
  </si>
  <si>
    <t>71-002-1.3-0210011</t>
  </si>
  <si>
    <t>Szigetelt vezeték elhelyezése védőcsőbe húzva vagy vezetékcsatornába fektetve, rézvezetővel, leágazó kötésekkel, szigetelés ellenállás méréssel, a szerelvényekhez csatlakozó vezetékvégek bekötése nélkül, keresztmetszet: 10-16 mm², H07V-R 450/750V 1x10 mm², sodrott rézvezetővel (MCu)</t>
  </si>
  <si>
    <t xml:space="preserve"> 710022736242</t>
  </si>
  <si>
    <t>71-002-42.1.1-0111901</t>
  </si>
  <si>
    <t>Adatátviteli kábel elhelyezése védőcsőbe húzva vagy vezetékcsatornába fektetve, strukturált adatátviteli kábel strukturált számítógépes adatátviteli hálózatokhoz, 100 Mbit/s átviteli sebesség (CAT 5 kategória), Cabling Systems Hungary UTP cat. 5. falikábel</t>
  </si>
  <si>
    <t xml:space="preserve"> 710020719166</t>
  </si>
  <si>
    <t>71-003-13.2-0630017</t>
  </si>
  <si>
    <t>Fésűs sín felszerelése kismegszakítókra, 14 - 57 modul méret között, LEGRAND Lexic fésűs sín fogas 3P 19x3P (Kat.szám:404943)</t>
  </si>
  <si>
    <t xml:space="preserve"> 710030731012</t>
  </si>
  <si>
    <t>71-005-1.1.2.2.1-0575711</t>
  </si>
  <si>
    <t>Komplett világítási  és telekommunikációs szerelvények, Fali kapcsolók elhelyezése, előre elkészített tartószerkezetre, falon kívüli, 10-16A kétpólusú kapcsoló IP 20, IP 40, Schneider Electric PRIMA Kétpólusú kapcsoló 10AX, IP 20, falon kívüli, fehér (102), Csz.: WDE001020</t>
  </si>
  <si>
    <t xml:space="preserve"> 710054341303</t>
  </si>
  <si>
    <t>71-005-1.11.2.1.1-0575727</t>
  </si>
  <si>
    <t>Komplett világítási  és telekommunikációs szerelvények, Csatlakozóaljzat elhelyezése, előre elkészített tartószerkezetre, falon kívül, 16A, földelt, egyes csatlakozóaljzat (2P+F), Schneider Electric PRIMA 2P+F csatlakozóaljzat, 16A, IP 20, falon kívüli, fehér, Csz.:WDE001080</t>
  </si>
  <si>
    <t xml:space="preserve"> 710054340993</t>
  </si>
  <si>
    <t>71-005-1.31.2-0570341</t>
  </si>
  <si>
    <t>Komplett világítási  és telekommunikációs szerelvények, Telefon és PC csatlakozóaljzat, USB töltő aljzat, hangszóró-csatlakozó elhelyezése (egyes/kettős), PC, USB, hangszóró, Schneider Electric ASFORA 2xRJ45 Cat5e UTP aljzat, fehér, kompletten, kerettel, Csz.: EPH4400121</t>
  </si>
  <si>
    <t xml:space="preserve"> 710054178770</t>
  </si>
  <si>
    <t>71-008-14.1.3-0548312</t>
  </si>
  <si>
    <t>Áram-védőrelé elhelyezése kismegszakítókhoz, sínre pattintható kivitelben, váltakozó- és pulzáló egyenáramú kioldásra, 6 kA zárlati szilárdsággal, gyorskioldással (6...40 ms), 4 pólusú, LEGRAND DX3 áramvédő relé 4P 400V~ A 63A 30mA (Kat.szám:410526)</t>
  </si>
  <si>
    <t xml:space="preserve"> 710083866632</t>
  </si>
  <si>
    <t>71-008-14.1.3-0548311</t>
  </si>
  <si>
    <t>Áram-védőrelé elhelyezése kismegszakítókhoz, sínre pattintható kivitelben, váltakozó- és pulzáló egyenáramú kioldásra, 6 kA zárlati szilárdsággal, gyorskioldással (6...40 ms), 4 pólusú, LEGRAND DX3 áramvédő relé 4P 400V~ A 40A 30mA (Kat.szám:410525)</t>
  </si>
  <si>
    <t xml:space="preserve"> 710083866620</t>
  </si>
  <si>
    <t>71-008-9.3.1-0547696</t>
  </si>
  <si>
    <t>Kismegszakítók és kiegészítők elhelyezése kalapsínes szerelőlapra,"B", "C" és "D" jelleggörbével, 6 kA zárlati szilárdsággal, 1 pólusú, LEGRAND RX3 kismegszakító 1P B32 6000A BIC (Kat.szám:419139)</t>
  </si>
  <si>
    <t xml:space="preserve"> 710083863845</t>
  </si>
  <si>
    <t>71-008-9.3.1-0547693</t>
  </si>
  <si>
    <t>Kismegszakítók és kiegészítők elhelyezése kalapsínes szerelőlapra,"B", "C" és "D" jelleggörbével, 6 kA zárlati szilárdsággal, 1 pólusú, LEGRAND RX3 kismegszakító 1P B16 6000A BIC (Kat.szám:419136)</t>
  </si>
  <si>
    <t xml:space="preserve"> 710083863816</t>
  </si>
  <si>
    <t>71-008-9.3.1-0547692</t>
  </si>
  <si>
    <t>Kismegszakítók és kiegészítők elhelyezése kalapsínes szerelőlapra,"B", "C" és "D" jelleggörbével, 6 kA zárlati szilárdsággal, 1 pólusú, LEGRAND RX3 kismegszakító 1P B10 6000A BIC (Kat.szám:419134)</t>
  </si>
  <si>
    <t xml:space="preserve"> 710083863804</t>
  </si>
  <si>
    <t>71-009-1.1.4-0633709</t>
  </si>
  <si>
    <t>Áramköri kiselosztók falon kívüli elhelyezéssel, kalapsínes szerelőlappal, N- és PE sínnel, max. 63A-ig, IP 30/IP 40 védettséggel, (kismegszakítók, védőkapcsolók, távkapcsolók stb. számára) üresen, kiselosztók 48-72 egység között, LEGRAND Nedbox ajtó 4s 52m átlátszó falonkívüli (Kat.szám:601219)</t>
  </si>
  <si>
    <t xml:space="preserve"> 710092518914</t>
  </si>
  <si>
    <t>71-009-2-0111033</t>
  </si>
  <si>
    <t>Áramköri elosztók tartozékainak elhelyezése, LEGRAND Lexic elosztókapocs IP2 33 védő csatlakozás (Kat.szám:004838)</t>
  </si>
  <si>
    <t xml:space="preserve"> 710090785866</t>
  </si>
  <si>
    <t>71-009-2-0111039</t>
  </si>
  <si>
    <t>Áramköri elosztók tartozékainak elhelyezése, LEGRAND Lexic elosztókapocs IP2 33 nulla csatlakozás (Kat.szám:004848)</t>
  </si>
  <si>
    <t xml:space="preserve"> 710090785922</t>
  </si>
  <si>
    <t>71-010-2.7-0143248</t>
  </si>
  <si>
    <t>Felületre szerelt lámpatest elhelyezése előre elkészített tartószerkezetre, zárt, LED-es kivitelben, V-TAC (HOLUX) VT-6040; 40W / 3200lm por- és páramentes mennyezeti LED-es lámpatest, fém békazárral, hidegfehér (6000K), IP65, 600mm Csz:6154</t>
  </si>
  <si>
    <t xml:space="preserve"> 710103749021</t>
  </si>
  <si>
    <t>71-010-12.11.1.1.6-0548521</t>
  </si>
  <si>
    <t>(Akkumulátoros vészvilágítás)  Tartalék világítási lámpatestek elhelyezése, saját akkumulátoros, készenléti üzemű, falon kívüli vagy mennyezeti kivitelben, LED-es kivitelben, LEGRAND URA készenlétű üzemű lámpatest, Kapcsoló üzemű, 70Lm, 1 óra LED (Kat.szám:661620)</t>
  </si>
  <si>
    <t xml:space="preserve"> 710103867824</t>
  </si>
  <si>
    <t>71-013-7.3-0310389</t>
  </si>
  <si>
    <t>Érintésvédelmi hálózat tartozékainak szerelése, épületgépészeti csőhálózat földelő kötése, OBO földelő bilincs, 1", csatlakoztatható vezetékkeresztmetszet 1x35 mm², R.sz.: 5050111</t>
  </si>
  <si>
    <t xml:space="preserve"> 710130819381</t>
  </si>
  <si>
    <t>71-013-9</t>
  </si>
  <si>
    <t>Villám és érintésvédelmi mérés és jegyzőkönyv készítése</t>
  </si>
  <si>
    <t>mp*</t>
  </si>
  <si>
    <t xml:space="preserve"> 710130819490</t>
  </si>
  <si>
    <t>Munkanem összesen (HUF)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</si>
  <si>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</si>
  <si>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</si>
  <si>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</si>
  <si>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</si>
  <si>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</si>
  <si>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</si>
  <si>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Dóm tér 10. laborok I. ütem (54 labor)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</si>
</sst>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2" sqref="B2"/>
    </sheetView>
  </sheetViews>
  <sheetFormatPr defaultRowHeight="14.4" x14ac:dyDescent="0.3"/>
  <cols>
    <col min="1" max="2" width="30.6640625" customWidth="1"/>
  </cols>
  <sheetData>
    <row r="1" spans="1:2" x14ac:dyDescent="0.3">
      <c r="A1" s="14" t="s">
        <v>0</v>
      </c>
      <c r="B1" s="14"/>
    </row>
    <row r="2" spans="1:2" x14ac:dyDescent="0.3">
      <c r="A2" s="2" t="s">
        <v>1</v>
      </c>
      <c r="B2" s="3" t="s">
        <v>2</v>
      </c>
    </row>
    <row r="3" spans="1:2" ht="26.4" x14ac:dyDescent="0.3">
      <c r="A3" s="2" t="s">
        <v>3</v>
      </c>
      <c r="B3" s="3" t="s">
        <v>4</v>
      </c>
    </row>
    <row r="4" spans="1:2" x14ac:dyDescent="0.3">
      <c r="A4" s="2" t="s">
        <v>5</v>
      </c>
      <c r="B4" s="3" t="s">
        <v>6</v>
      </c>
    </row>
    <row r="5" spans="1:2" x14ac:dyDescent="0.3">
      <c r="A5" s="2" t="s">
        <v>7</v>
      </c>
      <c r="B5" s="3" t="s">
        <v>8</v>
      </c>
    </row>
    <row r="6" spans="1:2" x14ac:dyDescent="0.3">
      <c r="A6" s="2" t="s">
        <v>9</v>
      </c>
      <c r="B6" s="3" t="s">
        <v>10</v>
      </c>
    </row>
    <row r="7" spans="1:2" x14ac:dyDescent="0.3">
      <c r="A7" s="2" t="s">
        <v>11</v>
      </c>
      <c r="B7" s="3" t="s">
        <v>12</v>
      </c>
    </row>
    <row r="8" spans="1:2" x14ac:dyDescent="0.3">
      <c r="A8" s="2" t="s">
        <v>13</v>
      </c>
      <c r="B8" s="3" t="s">
        <v>14</v>
      </c>
    </row>
    <row r="10" spans="1:2" x14ac:dyDescent="0.3">
      <c r="A10" s="2" t="s">
        <v>15</v>
      </c>
      <c r="B10" s="3" t="s">
        <v>16</v>
      </c>
    </row>
    <row r="12" spans="1:2" x14ac:dyDescent="0.3">
      <c r="A12" s="2" t="s">
        <v>17</v>
      </c>
      <c r="B12" s="4">
        <v>0</v>
      </c>
    </row>
    <row r="13" spans="1:2" x14ac:dyDescent="0.3">
      <c r="A13" s="2" t="s">
        <v>18</v>
      </c>
      <c r="B13" s="5">
        <v>0</v>
      </c>
    </row>
    <row r="15" spans="1:2" ht="26.4" x14ac:dyDescent="0.3">
      <c r="A15" s="2" t="s">
        <v>19</v>
      </c>
      <c r="B15" s="3" t="s">
        <v>20</v>
      </c>
    </row>
    <row r="17" spans="1:2" x14ac:dyDescent="0.3">
      <c r="A17" s="2" t="s">
        <v>21</v>
      </c>
    </row>
    <row r="18" spans="1:2" x14ac:dyDescent="0.3">
      <c r="A18" s="15" t="s">
        <v>22</v>
      </c>
      <c r="B18" s="15"/>
    </row>
    <row r="21" spans="1:2" x14ac:dyDescent="0.3">
      <c r="A21" s="15" t="s">
        <v>23</v>
      </c>
      <c r="B21" s="15"/>
    </row>
    <row r="26" spans="1:2" x14ac:dyDescent="0.3">
      <c r="A26" s="16" t="s">
        <v>24</v>
      </c>
      <c r="B26" s="16"/>
    </row>
    <row r="28" spans="1:2" x14ac:dyDescent="0.3">
      <c r="A28" s="3" t="s">
        <v>25</v>
      </c>
    </row>
  </sheetData>
  <mergeCells count="4">
    <mergeCell ref="A1:B1"/>
    <mergeCell ref="A18:B18"/>
    <mergeCell ref="A21:B21"/>
    <mergeCell ref="A26:B26"/>
  </mergeCells>
  <hyperlinks>
    <hyperlink ref="A2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13" sqref="C13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6" t="s">
        <v>143</v>
      </c>
      <c r="B1" s="16"/>
      <c r="C1" s="16"/>
      <c r="D1" s="16"/>
    </row>
    <row r="3" spans="1:4" ht="17.399999999999999" x14ac:dyDescent="0.3">
      <c r="A3" s="17" t="s">
        <v>138</v>
      </c>
      <c r="B3" s="17"/>
      <c r="C3" s="17"/>
      <c r="D3" s="17"/>
    </row>
    <row r="4" spans="1:4" x14ac:dyDescent="0.3">
      <c r="A4" s="1" t="s">
        <v>27</v>
      </c>
      <c r="B4" s="6"/>
      <c r="C4" s="6" t="s">
        <v>28</v>
      </c>
      <c r="D4" s="6" t="s">
        <v>29</v>
      </c>
    </row>
    <row r="5" spans="1:4" x14ac:dyDescent="0.3">
      <c r="A5" s="3" t="s">
        <v>139</v>
      </c>
      <c r="C5" s="7">
        <f>'Munkanem összesítő'!C3</f>
        <v>0</v>
      </c>
      <c r="D5" s="7">
        <f>'Munkanem összesítő'!D3</f>
        <v>0</v>
      </c>
    </row>
    <row r="6" spans="1:4" x14ac:dyDescent="0.3">
      <c r="A6" s="3" t="s">
        <v>140</v>
      </c>
      <c r="C6" s="18">
        <f>ROUND(C5+D5,0)</f>
        <v>0</v>
      </c>
      <c r="D6" s="18"/>
    </row>
    <row r="7" spans="1:4" x14ac:dyDescent="0.3">
      <c r="A7" s="3" t="s">
        <v>141</v>
      </c>
      <c r="B7" s="8">
        <v>0.27</v>
      </c>
      <c r="C7" s="18">
        <f>ROUND(C6*B7,0)</f>
        <v>0</v>
      </c>
      <c r="D7" s="18"/>
    </row>
    <row r="8" spans="1:4" x14ac:dyDescent="0.3">
      <c r="A8" s="9" t="s">
        <v>142</v>
      </c>
      <c r="B8" s="9"/>
      <c r="C8" s="19">
        <f>ROUND(C7+C6,0)</f>
        <v>0</v>
      </c>
      <c r="D8" s="19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26</v>
      </c>
      <c r="B1" s="1" t="s">
        <v>27</v>
      </c>
      <c r="C1" s="6" t="s">
        <v>28</v>
      </c>
      <c r="D1" s="6" t="s">
        <v>29</v>
      </c>
    </row>
    <row r="2" spans="1:4" ht="26.4" x14ac:dyDescent="0.3">
      <c r="A2" s="3" t="s">
        <v>30</v>
      </c>
      <c r="B2" s="3" t="s">
        <v>31</v>
      </c>
      <c r="C2" s="4">
        <f>'71.Elektromos energiaellátás,'!H31</f>
        <v>0</v>
      </c>
      <c r="D2" s="4">
        <f>'71.Elektromos energiaellátás,'!I31</f>
        <v>0</v>
      </c>
    </row>
    <row r="3" spans="1:4" x14ac:dyDescent="0.3">
      <c r="A3" s="9"/>
      <c r="B3" s="9" t="s">
        <v>137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25" workbookViewId="0">
      <selection activeCell="H31" sqref="H31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26</v>
      </c>
      <c r="B1" s="1" t="s">
        <v>32</v>
      </c>
      <c r="C1" s="1" t="s">
        <v>33</v>
      </c>
      <c r="D1" s="6" t="s">
        <v>34</v>
      </c>
      <c r="E1" s="6" t="s">
        <v>35</v>
      </c>
      <c r="F1" s="6" t="s">
        <v>36</v>
      </c>
      <c r="G1" s="6" t="s">
        <v>37</v>
      </c>
      <c r="H1" s="6" t="s">
        <v>38</v>
      </c>
      <c r="I1" s="6" t="s">
        <v>39</v>
      </c>
      <c r="J1" s="10" t="s">
        <v>40</v>
      </c>
      <c r="K1" s="10" t="s">
        <v>41</v>
      </c>
      <c r="L1" s="10" t="s">
        <v>42</v>
      </c>
      <c r="M1" s="10" t="s">
        <v>43</v>
      </c>
      <c r="N1" s="10" t="s">
        <v>44</v>
      </c>
    </row>
    <row r="2" spans="1:14" ht="39.6" x14ac:dyDescent="0.3">
      <c r="A2" s="3">
        <v>1</v>
      </c>
      <c r="B2" s="2" t="s">
        <v>45</v>
      </c>
      <c r="C2" s="3" t="s">
        <v>46</v>
      </c>
      <c r="D2" s="2">
        <v>50</v>
      </c>
      <c r="E2" s="3" t="s">
        <v>47</v>
      </c>
      <c r="F2" s="4"/>
      <c r="G2" s="4"/>
      <c r="H2" s="7">
        <f t="shared" ref="H2:H30" si="0">ROUND(F2*D2,0)</f>
        <v>0</v>
      </c>
      <c r="I2" s="7">
        <f t="shared" ref="I2:I30" si="1">ROUND(G2*D2,0)</f>
        <v>0</v>
      </c>
      <c r="J2" s="11"/>
      <c r="K2" s="12" t="s">
        <v>48</v>
      </c>
      <c r="L2" s="3" t="s">
        <v>49</v>
      </c>
      <c r="M2" s="3">
        <v>71</v>
      </c>
      <c r="N2" s="3">
        <v>0.11</v>
      </c>
    </row>
    <row r="3" spans="1:14" ht="39.6" x14ac:dyDescent="0.3">
      <c r="A3" s="3">
        <v>2</v>
      </c>
      <c r="B3" s="2" t="s">
        <v>50</v>
      </c>
      <c r="C3" s="3" t="s">
        <v>51</v>
      </c>
      <c r="D3" s="2">
        <v>150</v>
      </c>
      <c r="E3" s="3" t="s">
        <v>47</v>
      </c>
      <c r="F3" s="4"/>
      <c r="G3" s="4"/>
      <c r="H3" s="7">
        <f t="shared" si="0"/>
        <v>0</v>
      </c>
      <c r="I3" s="7">
        <f t="shared" si="1"/>
        <v>0</v>
      </c>
      <c r="J3" s="11"/>
      <c r="K3" s="12" t="s">
        <v>52</v>
      </c>
      <c r="L3" s="3" t="s">
        <v>49</v>
      </c>
      <c r="M3" s="3">
        <v>71</v>
      </c>
      <c r="N3" s="3">
        <v>0.03</v>
      </c>
    </row>
    <row r="4" spans="1:14" ht="39.6" x14ac:dyDescent="0.3">
      <c r="A4" s="3">
        <v>3</v>
      </c>
      <c r="B4" s="2" t="s">
        <v>53</v>
      </c>
      <c r="C4" s="3" t="s">
        <v>54</v>
      </c>
      <c r="D4" s="2">
        <v>40</v>
      </c>
      <c r="E4" s="3" t="s">
        <v>47</v>
      </c>
      <c r="F4" s="4"/>
      <c r="G4" s="4"/>
      <c r="H4" s="7">
        <f t="shared" si="0"/>
        <v>0</v>
      </c>
      <c r="I4" s="7">
        <f t="shared" si="1"/>
        <v>0</v>
      </c>
      <c r="J4" s="11"/>
      <c r="K4" s="12" t="s">
        <v>55</v>
      </c>
      <c r="L4" s="3" t="s">
        <v>49</v>
      </c>
      <c r="M4" s="3">
        <v>71</v>
      </c>
      <c r="N4" s="3">
        <v>0.25</v>
      </c>
    </row>
    <row r="5" spans="1:14" ht="66" x14ac:dyDescent="0.3">
      <c r="A5" s="3">
        <v>4</v>
      </c>
      <c r="B5" s="2" t="s">
        <v>56</v>
      </c>
      <c r="C5" s="3" t="s">
        <v>57</v>
      </c>
      <c r="D5" s="2">
        <v>15</v>
      </c>
      <c r="E5" s="3" t="s">
        <v>58</v>
      </c>
      <c r="F5" s="4"/>
      <c r="G5" s="4"/>
      <c r="H5" s="7">
        <f t="shared" si="0"/>
        <v>0</v>
      </c>
      <c r="I5" s="7">
        <f t="shared" si="1"/>
        <v>0</v>
      </c>
      <c r="J5" s="11"/>
      <c r="K5" s="12" t="s">
        <v>59</v>
      </c>
      <c r="L5" s="3" t="s">
        <v>49</v>
      </c>
      <c r="M5" s="3">
        <v>71</v>
      </c>
      <c r="N5" s="3">
        <v>0.15</v>
      </c>
    </row>
    <row r="6" spans="1:14" ht="39.6" x14ac:dyDescent="0.3">
      <c r="A6" s="3">
        <v>5</v>
      </c>
      <c r="B6" s="2" t="s">
        <v>60</v>
      </c>
      <c r="C6" s="3" t="s">
        <v>61</v>
      </c>
      <c r="D6" s="2">
        <v>5</v>
      </c>
      <c r="E6" s="3" t="s">
        <v>58</v>
      </c>
      <c r="F6" s="4"/>
      <c r="G6" s="4"/>
      <c r="H6" s="7">
        <f t="shared" si="0"/>
        <v>0</v>
      </c>
      <c r="I6" s="7">
        <f t="shared" si="1"/>
        <v>0</v>
      </c>
      <c r="J6" s="11"/>
      <c r="K6" s="12" t="s">
        <v>62</v>
      </c>
      <c r="L6" s="3" t="s">
        <v>49</v>
      </c>
      <c r="M6" s="3">
        <v>71</v>
      </c>
      <c r="N6" s="3">
        <v>0.25</v>
      </c>
    </row>
    <row r="7" spans="1:14" ht="39.6" x14ac:dyDescent="0.3">
      <c r="A7" s="3">
        <v>6</v>
      </c>
      <c r="B7" s="2" t="s">
        <v>63</v>
      </c>
      <c r="C7" s="3" t="s">
        <v>64</v>
      </c>
      <c r="D7" s="2">
        <v>1</v>
      </c>
      <c r="E7" s="3" t="s">
        <v>58</v>
      </c>
      <c r="F7" s="4"/>
      <c r="G7" s="4"/>
      <c r="H7" s="7">
        <f t="shared" si="0"/>
        <v>0</v>
      </c>
      <c r="I7" s="7">
        <f t="shared" si="1"/>
        <v>0</v>
      </c>
      <c r="J7" s="11"/>
      <c r="K7" s="12" t="s">
        <v>65</v>
      </c>
      <c r="L7" s="3" t="s">
        <v>49</v>
      </c>
      <c r="M7" s="3">
        <v>71</v>
      </c>
      <c r="N7" s="3">
        <v>0.5</v>
      </c>
    </row>
    <row r="8" spans="1:14" ht="92.4" x14ac:dyDescent="0.3">
      <c r="A8" s="3">
        <v>7</v>
      </c>
      <c r="B8" s="2" t="s">
        <v>66</v>
      </c>
      <c r="C8" s="3" t="s">
        <v>67</v>
      </c>
      <c r="D8" s="2">
        <v>24</v>
      </c>
      <c r="E8" s="3" t="s">
        <v>47</v>
      </c>
      <c r="F8" s="4"/>
      <c r="G8" s="4"/>
      <c r="H8" s="7">
        <f t="shared" si="0"/>
        <v>0</v>
      </c>
      <c r="I8" s="7">
        <f t="shared" si="1"/>
        <v>0</v>
      </c>
      <c r="J8" s="11"/>
      <c r="K8" s="12" t="s">
        <v>68</v>
      </c>
      <c r="L8" s="3" t="s">
        <v>49</v>
      </c>
      <c r="M8" s="3">
        <v>71</v>
      </c>
      <c r="N8" s="3">
        <v>0.45</v>
      </c>
    </row>
    <row r="9" spans="1:14" ht="52.8" x14ac:dyDescent="0.3">
      <c r="A9" s="3">
        <v>8</v>
      </c>
      <c r="B9" s="2" t="s">
        <v>69</v>
      </c>
      <c r="C9" s="3" t="s">
        <v>70</v>
      </c>
      <c r="D9" s="2">
        <v>20</v>
      </c>
      <c r="E9" s="3" t="s">
        <v>47</v>
      </c>
      <c r="F9" s="4"/>
      <c r="G9" s="4"/>
      <c r="H9" s="7">
        <f t="shared" si="0"/>
        <v>0</v>
      </c>
      <c r="I9" s="7">
        <f t="shared" si="1"/>
        <v>0</v>
      </c>
      <c r="J9" s="11"/>
      <c r="K9" s="12" t="s">
        <v>71</v>
      </c>
      <c r="L9" s="3" t="s">
        <v>49</v>
      </c>
      <c r="M9" s="3">
        <v>71</v>
      </c>
      <c r="N9" s="3">
        <v>0.28999999999999998</v>
      </c>
    </row>
    <row r="10" spans="1:14" ht="52.8" x14ac:dyDescent="0.3">
      <c r="A10" s="3">
        <v>9</v>
      </c>
      <c r="B10" s="2" t="s">
        <v>72</v>
      </c>
      <c r="C10" s="3" t="s">
        <v>73</v>
      </c>
      <c r="D10" s="2">
        <v>20</v>
      </c>
      <c r="E10" s="3" t="s">
        <v>47</v>
      </c>
      <c r="F10" s="4"/>
      <c r="G10" s="4"/>
      <c r="H10" s="7">
        <f t="shared" si="0"/>
        <v>0</v>
      </c>
      <c r="I10" s="7">
        <f t="shared" si="1"/>
        <v>0</v>
      </c>
      <c r="J10" s="11"/>
      <c r="K10" s="12" t="s">
        <v>74</v>
      </c>
      <c r="L10" s="3" t="s">
        <v>49</v>
      </c>
      <c r="M10" s="3">
        <v>71</v>
      </c>
      <c r="N10" s="3">
        <v>0.2</v>
      </c>
    </row>
    <row r="11" spans="1:14" ht="105.6" x14ac:dyDescent="0.3">
      <c r="A11" s="3">
        <v>10</v>
      </c>
      <c r="B11" s="2" t="s">
        <v>75</v>
      </c>
      <c r="C11" s="3" t="s">
        <v>76</v>
      </c>
      <c r="D11" s="2">
        <v>120</v>
      </c>
      <c r="E11" s="3" t="s">
        <v>47</v>
      </c>
      <c r="F11" s="4"/>
      <c r="G11" s="4"/>
      <c r="H11" s="7">
        <f t="shared" si="0"/>
        <v>0</v>
      </c>
      <c r="I11" s="7">
        <f t="shared" si="1"/>
        <v>0</v>
      </c>
      <c r="J11" s="11"/>
      <c r="K11" s="12" t="s">
        <v>77</v>
      </c>
      <c r="L11" s="3" t="s">
        <v>49</v>
      </c>
      <c r="M11" s="3">
        <v>71</v>
      </c>
      <c r="N11" s="3">
        <v>0.15</v>
      </c>
    </row>
    <row r="12" spans="1:14" ht="118.8" x14ac:dyDescent="0.3">
      <c r="A12" s="3">
        <v>11</v>
      </c>
      <c r="B12" s="2" t="s">
        <v>78</v>
      </c>
      <c r="C12" s="3" t="s">
        <v>79</v>
      </c>
      <c r="D12" s="2">
        <v>100</v>
      </c>
      <c r="E12" s="3" t="s">
        <v>47</v>
      </c>
      <c r="F12" s="4"/>
      <c r="G12" s="4"/>
      <c r="H12" s="7">
        <f t="shared" si="0"/>
        <v>0</v>
      </c>
      <c r="I12" s="7">
        <f t="shared" si="1"/>
        <v>0</v>
      </c>
      <c r="J12" s="11"/>
      <c r="K12" s="12" t="s">
        <v>80</v>
      </c>
      <c r="L12" s="3" t="s">
        <v>49</v>
      </c>
      <c r="M12" s="3">
        <v>71</v>
      </c>
      <c r="N12" s="3">
        <v>0.15</v>
      </c>
    </row>
    <row r="13" spans="1:14" ht="105.6" x14ac:dyDescent="0.3">
      <c r="A13" s="3">
        <v>12</v>
      </c>
      <c r="B13" s="2" t="s">
        <v>81</v>
      </c>
      <c r="C13" s="3" t="s">
        <v>82</v>
      </c>
      <c r="D13" s="2">
        <v>25</v>
      </c>
      <c r="E13" s="3" t="s">
        <v>47</v>
      </c>
      <c r="F13" s="4"/>
      <c r="G13" s="4"/>
      <c r="H13" s="7">
        <f t="shared" si="0"/>
        <v>0</v>
      </c>
      <c r="I13" s="7">
        <f t="shared" si="1"/>
        <v>0</v>
      </c>
      <c r="J13" s="11"/>
      <c r="K13" s="12" t="s">
        <v>83</v>
      </c>
      <c r="L13" s="3" t="s">
        <v>49</v>
      </c>
      <c r="M13" s="3">
        <v>71</v>
      </c>
      <c r="N13" s="3">
        <v>0.05</v>
      </c>
    </row>
    <row r="14" spans="1:14" ht="92.4" x14ac:dyDescent="0.3">
      <c r="A14" s="3">
        <v>13</v>
      </c>
      <c r="B14" s="2" t="s">
        <v>84</v>
      </c>
      <c r="C14" s="3" t="s">
        <v>85</v>
      </c>
      <c r="D14" s="2">
        <v>150</v>
      </c>
      <c r="E14" s="3" t="s">
        <v>47</v>
      </c>
      <c r="F14" s="4"/>
      <c r="G14" s="4"/>
      <c r="H14" s="7">
        <f t="shared" si="0"/>
        <v>0</v>
      </c>
      <c r="I14" s="7">
        <f t="shared" si="1"/>
        <v>0</v>
      </c>
      <c r="J14" s="11"/>
      <c r="K14" s="12" t="s">
        <v>86</v>
      </c>
      <c r="L14" s="3" t="s">
        <v>49</v>
      </c>
      <c r="M14" s="3">
        <v>71</v>
      </c>
      <c r="N14" s="3">
        <v>0.05</v>
      </c>
    </row>
    <row r="15" spans="1:14" ht="52.8" x14ac:dyDescent="0.3">
      <c r="A15" s="3">
        <v>14</v>
      </c>
      <c r="B15" s="2" t="s">
        <v>87</v>
      </c>
      <c r="C15" s="3" t="s">
        <v>88</v>
      </c>
      <c r="D15" s="2">
        <v>2</v>
      </c>
      <c r="E15" s="3" t="s">
        <v>58</v>
      </c>
      <c r="F15" s="4"/>
      <c r="G15" s="4"/>
      <c r="H15" s="7">
        <f t="shared" si="0"/>
        <v>0</v>
      </c>
      <c r="I15" s="7">
        <f t="shared" si="1"/>
        <v>0</v>
      </c>
      <c r="J15" s="11"/>
      <c r="K15" s="12" t="s">
        <v>89</v>
      </c>
      <c r="L15" s="3" t="s">
        <v>49</v>
      </c>
      <c r="M15" s="3">
        <v>71</v>
      </c>
      <c r="N15" s="3">
        <v>0.57999999999999996</v>
      </c>
    </row>
    <row r="16" spans="1:14" ht="92.4" x14ac:dyDescent="0.3">
      <c r="A16" s="3">
        <v>15</v>
      </c>
      <c r="B16" s="2" t="s">
        <v>90</v>
      </c>
      <c r="C16" s="3" t="s">
        <v>91</v>
      </c>
      <c r="D16" s="2">
        <v>4</v>
      </c>
      <c r="E16" s="3" t="s">
        <v>58</v>
      </c>
      <c r="F16" s="4"/>
      <c r="G16" s="4"/>
      <c r="H16" s="7">
        <f t="shared" si="0"/>
        <v>0</v>
      </c>
      <c r="I16" s="7">
        <f t="shared" si="1"/>
        <v>0</v>
      </c>
      <c r="J16" s="11"/>
      <c r="K16" s="12" t="s">
        <v>92</v>
      </c>
      <c r="L16" s="3" t="s">
        <v>49</v>
      </c>
      <c r="M16" s="3">
        <v>71</v>
      </c>
      <c r="N16" s="3">
        <v>0.32</v>
      </c>
    </row>
    <row r="17" spans="1:14" ht="92.4" x14ac:dyDescent="0.3">
      <c r="A17" s="3">
        <v>16</v>
      </c>
      <c r="B17" s="2" t="s">
        <v>93</v>
      </c>
      <c r="C17" s="3" t="s">
        <v>94</v>
      </c>
      <c r="D17" s="2">
        <v>20</v>
      </c>
      <c r="E17" s="3" t="s">
        <v>58</v>
      </c>
      <c r="F17" s="4"/>
      <c r="G17" s="4"/>
      <c r="H17" s="7">
        <f t="shared" si="0"/>
        <v>0</v>
      </c>
      <c r="I17" s="7">
        <f t="shared" si="1"/>
        <v>0</v>
      </c>
      <c r="J17" s="11"/>
      <c r="K17" s="12" t="s">
        <v>95</v>
      </c>
      <c r="L17" s="3" t="s">
        <v>49</v>
      </c>
      <c r="M17" s="3">
        <v>71</v>
      </c>
      <c r="N17" s="3">
        <v>0.32</v>
      </c>
    </row>
    <row r="18" spans="1:14" ht="92.4" x14ac:dyDescent="0.3">
      <c r="A18" s="3">
        <v>17</v>
      </c>
      <c r="B18" s="2" t="s">
        <v>96</v>
      </c>
      <c r="C18" s="3" t="s">
        <v>97</v>
      </c>
      <c r="D18" s="2">
        <v>4</v>
      </c>
      <c r="E18" s="3" t="s">
        <v>58</v>
      </c>
      <c r="F18" s="4"/>
      <c r="G18" s="4"/>
      <c r="H18" s="7">
        <f t="shared" si="0"/>
        <v>0</v>
      </c>
      <c r="I18" s="7">
        <f t="shared" si="1"/>
        <v>0</v>
      </c>
      <c r="J18" s="11"/>
      <c r="K18" s="12" t="s">
        <v>98</v>
      </c>
      <c r="L18" s="3" t="s">
        <v>49</v>
      </c>
      <c r="M18" s="3">
        <v>71</v>
      </c>
      <c r="N18" s="3">
        <v>0.32</v>
      </c>
    </row>
    <row r="19" spans="1:14" ht="92.4" x14ac:dyDescent="0.3">
      <c r="A19" s="3">
        <v>18</v>
      </c>
      <c r="B19" s="2" t="s">
        <v>99</v>
      </c>
      <c r="C19" s="3" t="s">
        <v>100</v>
      </c>
      <c r="D19" s="2">
        <v>1</v>
      </c>
      <c r="E19" s="3" t="s">
        <v>58</v>
      </c>
      <c r="F19" s="4"/>
      <c r="G19" s="4"/>
      <c r="H19" s="7">
        <f t="shared" si="0"/>
        <v>0</v>
      </c>
      <c r="I19" s="7">
        <f t="shared" si="1"/>
        <v>0</v>
      </c>
      <c r="J19" s="11"/>
      <c r="K19" s="12" t="s">
        <v>101</v>
      </c>
      <c r="L19" s="3" t="s">
        <v>49</v>
      </c>
      <c r="M19" s="3">
        <v>71</v>
      </c>
      <c r="N19" s="3">
        <v>1.3</v>
      </c>
    </row>
    <row r="20" spans="1:14" ht="92.4" x14ac:dyDescent="0.3">
      <c r="A20" s="3">
        <v>19</v>
      </c>
      <c r="B20" s="2" t="s">
        <v>102</v>
      </c>
      <c r="C20" s="3" t="s">
        <v>103</v>
      </c>
      <c r="D20" s="2">
        <v>2</v>
      </c>
      <c r="E20" s="3" t="s">
        <v>58</v>
      </c>
      <c r="F20" s="4"/>
      <c r="G20" s="4"/>
      <c r="H20" s="7">
        <f t="shared" si="0"/>
        <v>0</v>
      </c>
      <c r="I20" s="7">
        <f t="shared" si="1"/>
        <v>0</v>
      </c>
      <c r="J20" s="11"/>
      <c r="K20" s="12" t="s">
        <v>104</v>
      </c>
      <c r="L20" s="3" t="s">
        <v>49</v>
      </c>
      <c r="M20" s="3">
        <v>71</v>
      </c>
      <c r="N20" s="3">
        <v>1.3</v>
      </c>
    </row>
    <row r="21" spans="1:14" ht="66" x14ac:dyDescent="0.3">
      <c r="A21" s="3">
        <v>20</v>
      </c>
      <c r="B21" s="2" t="s">
        <v>105</v>
      </c>
      <c r="C21" s="3" t="s">
        <v>106</v>
      </c>
      <c r="D21" s="2">
        <v>3</v>
      </c>
      <c r="E21" s="3" t="s">
        <v>58</v>
      </c>
      <c r="F21" s="4"/>
      <c r="G21" s="4"/>
      <c r="H21" s="7">
        <f t="shared" si="0"/>
        <v>0</v>
      </c>
      <c r="I21" s="7">
        <f t="shared" si="1"/>
        <v>0</v>
      </c>
      <c r="J21" s="11"/>
      <c r="K21" s="12" t="s">
        <v>107</v>
      </c>
      <c r="L21" s="3" t="s">
        <v>49</v>
      </c>
      <c r="M21" s="3">
        <v>71</v>
      </c>
      <c r="N21" s="3">
        <v>0.62</v>
      </c>
    </row>
    <row r="22" spans="1:14" ht="66" x14ac:dyDescent="0.3">
      <c r="A22" s="3">
        <v>21</v>
      </c>
      <c r="B22" s="2" t="s">
        <v>108</v>
      </c>
      <c r="C22" s="3" t="s">
        <v>109</v>
      </c>
      <c r="D22" s="2">
        <v>18</v>
      </c>
      <c r="E22" s="3" t="s">
        <v>58</v>
      </c>
      <c r="F22" s="4"/>
      <c r="G22" s="4"/>
      <c r="H22" s="7">
        <f t="shared" si="0"/>
        <v>0</v>
      </c>
      <c r="I22" s="7">
        <f t="shared" si="1"/>
        <v>0</v>
      </c>
      <c r="J22" s="11"/>
      <c r="K22" s="12" t="s">
        <v>110</v>
      </c>
      <c r="L22" s="3" t="s">
        <v>49</v>
      </c>
      <c r="M22" s="3">
        <v>71</v>
      </c>
      <c r="N22" s="3">
        <v>0.62</v>
      </c>
    </row>
    <row r="23" spans="1:14" ht="66" x14ac:dyDescent="0.3">
      <c r="A23" s="3">
        <v>22</v>
      </c>
      <c r="B23" s="2" t="s">
        <v>111</v>
      </c>
      <c r="C23" s="3" t="s">
        <v>112</v>
      </c>
      <c r="D23" s="2">
        <v>12</v>
      </c>
      <c r="E23" s="3" t="s">
        <v>58</v>
      </c>
      <c r="F23" s="4"/>
      <c r="G23" s="4"/>
      <c r="H23" s="7">
        <f t="shared" si="0"/>
        <v>0</v>
      </c>
      <c r="I23" s="7">
        <f t="shared" si="1"/>
        <v>0</v>
      </c>
      <c r="J23" s="11"/>
      <c r="K23" s="12" t="s">
        <v>113</v>
      </c>
      <c r="L23" s="3" t="s">
        <v>49</v>
      </c>
      <c r="M23" s="3">
        <v>71</v>
      </c>
      <c r="N23" s="3">
        <v>0.62</v>
      </c>
    </row>
    <row r="24" spans="1:14" ht="105.6" x14ac:dyDescent="0.3">
      <c r="A24" s="3">
        <v>23</v>
      </c>
      <c r="B24" s="2" t="s">
        <v>114</v>
      </c>
      <c r="C24" s="3" t="s">
        <v>115</v>
      </c>
      <c r="D24" s="2">
        <v>1</v>
      </c>
      <c r="E24" s="3" t="s">
        <v>58</v>
      </c>
      <c r="F24" s="4"/>
      <c r="G24" s="4"/>
      <c r="H24" s="7">
        <f t="shared" si="0"/>
        <v>0</v>
      </c>
      <c r="I24" s="7">
        <f t="shared" si="1"/>
        <v>0</v>
      </c>
      <c r="J24" s="11"/>
      <c r="K24" s="12" t="s">
        <v>116</v>
      </c>
      <c r="L24" s="3" t="s">
        <v>49</v>
      </c>
      <c r="M24" s="3">
        <v>71</v>
      </c>
      <c r="N24" s="3">
        <v>2.87</v>
      </c>
    </row>
    <row r="25" spans="1:14" ht="52.8" x14ac:dyDescent="0.3">
      <c r="A25" s="3">
        <v>24</v>
      </c>
      <c r="B25" s="2" t="s">
        <v>117</v>
      </c>
      <c r="C25" s="3" t="s">
        <v>118</v>
      </c>
      <c r="D25" s="2">
        <v>1</v>
      </c>
      <c r="E25" s="3" t="s">
        <v>58</v>
      </c>
      <c r="F25" s="4"/>
      <c r="G25" s="4"/>
      <c r="H25" s="7">
        <f t="shared" si="0"/>
        <v>0</v>
      </c>
      <c r="I25" s="7">
        <f t="shared" si="1"/>
        <v>0</v>
      </c>
      <c r="J25" s="11"/>
      <c r="K25" s="12" t="s">
        <v>119</v>
      </c>
      <c r="L25" s="3" t="s">
        <v>49</v>
      </c>
      <c r="M25" s="3">
        <v>71</v>
      </c>
      <c r="N25" s="3">
        <v>0.26</v>
      </c>
    </row>
    <row r="26" spans="1:14" ht="52.8" x14ac:dyDescent="0.3">
      <c r="A26" s="3">
        <v>25</v>
      </c>
      <c r="B26" s="2" t="s">
        <v>120</v>
      </c>
      <c r="C26" s="3" t="s">
        <v>121</v>
      </c>
      <c r="D26" s="2">
        <v>1</v>
      </c>
      <c r="E26" s="3" t="s">
        <v>58</v>
      </c>
      <c r="F26" s="4"/>
      <c r="G26" s="4"/>
      <c r="H26" s="7">
        <f t="shared" si="0"/>
        <v>0</v>
      </c>
      <c r="I26" s="7">
        <f t="shared" si="1"/>
        <v>0</v>
      </c>
      <c r="J26" s="11"/>
      <c r="K26" s="12" t="s">
        <v>122</v>
      </c>
      <c r="L26" s="3" t="s">
        <v>49</v>
      </c>
      <c r="M26" s="3">
        <v>71</v>
      </c>
      <c r="N26" s="3">
        <v>0.26</v>
      </c>
    </row>
    <row r="27" spans="1:14" ht="92.4" x14ac:dyDescent="0.3">
      <c r="A27" s="3">
        <v>26</v>
      </c>
      <c r="B27" s="2" t="s">
        <v>123</v>
      </c>
      <c r="C27" s="3" t="s">
        <v>124</v>
      </c>
      <c r="D27" s="2">
        <v>3</v>
      </c>
      <c r="E27" s="3" t="s">
        <v>58</v>
      </c>
      <c r="F27" s="4"/>
      <c r="G27" s="4"/>
      <c r="H27" s="7">
        <f t="shared" si="0"/>
        <v>0</v>
      </c>
      <c r="I27" s="7">
        <f t="shared" si="1"/>
        <v>0</v>
      </c>
      <c r="J27" s="11"/>
      <c r="K27" s="12" t="s">
        <v>125</v>
      </c>
      <c r="L27" s="3" t="s">
        <v>49</v>
      </c>
      <c r="M27" s="3">
        <v>71</v>
      </c>
      <c r="N27" s="3">
        <v>1.51</v>
      </c>
    </row>
    <row r="28" spans="1:14" ht="92.4" x14ac:dyDescent="0.3">
      <c r="A28" s="3">
        <v>27</v>
      </c>
      <c r="B28" s="2" t="s">
        <v>126</v>
      </c>
      <c r="C28" s="3" t="s">
        <v>127</v>
      </c>
      <c r="D28" s="2">
        <v>2</v>
      </c>
      <c r="E28" s="3" t="s">
        <v>58</v>
      </c>
      <c r="F28" s="4"/>
      <c r="G28" s="4"/>
      <c r="H28" s="7">
        <f t="shared" si="0"/>
        <v>0</v>
      </c>
      <c r="I28" s="7">
        <f t="shared" si="1"/>
        <v>0</v>
      </c>
      <c r="J28" s="11"/>
      <c r="K28" s="12" t="s">
        <v>128</v>
      </c>
      <c r="L28" s="3" t="s">
        <v>49</v>
      </c>
      <c r="M28" s="3">
        <v>71</v>
      </c>
      <c r="N28" s="3">
        <v>0.72</v>
      </c>
    </row>
    <row r="29" spans="1:14" ht="66" x14ac:dyDescent="0.3">
      <c r="A29" s="3">
        <v>28</v>
      </c>
      <c r="B29" s="2" t="s">
        <v>129</v>
      </c>
      <c r="C29" s="3" t="s">
        <v>130</v>
      </c>
      <c r="D29" s="2">
        <v>3</v>
      </c>
      <c r="E29" s="3" t="s">
        <v>58</v>
      </c>
      <c r="F29" s="4"/>
      <c r="G29" s="4"/>
      <c r="H29" s="7">
        <f t="shared" si="0"/>
        <v>0</v>
      </c>
      <c r="I29" s="7">
        <f t="shared" si="1"/>
        <v>0</v>
      </c>
      <c r="J29" s="11"/>
      <c r="K29" s="12" t="s">
        <v>131</v>
      </c>
      <c r="L29" s="3" t="s">
        <v>49</v>
      </c>
      <c r="M29" s="3">
        <v>71</v>
      </c>
      <c r="N29" s="3">
        <v>0.2</v>
      </c>
    </row>
    <row r="30" spans="1:14" ht="39.6" x14ac:dyDescent="0.3">
      <c r="A30" s="3">
        <v>29</v>
      </c>
      <c r="B30" s="2" t="s">
        <v>132</v>
      </c>
      <c r="C30" s="3" t="s">
        <v>133</v>
      </c>
      <c r="D30" s="2">
        <v>50</v>
      </c>
      <c r="E30" s="3" t="s">
        <v>134</v>
      </c>
      <c r="F30" s="4"/>
      <c r="G30" s="4"/>
      <c r="H30" s="7">
        <f t="shared" si="0"/>
        <v>0</v>
      </c>
      <c r="I30" s="7">
        <f t="shared" si="1"/>
        <v>0</v>
      </c>
      <c r="J30" s="11"/>
      <c r="K30" s="12" t="s">
        <v>135</v>
      </c>
      <c r="L30" s="3" t="s">
        <v>49</v>
      </c>
      <c r="M30" s="3">
        <v>71</v>
      </c>
      <c r="N30" s="3">
        <v>0.2</v>
      </c>
    </row>
    <row r="31" spans="1:14" x14ac:dyDescent="0.3">
      <c r="A31" s="9"/>
      <c r="B31" s="9"/>
      <c r="C31" s="9" t="s">
        <v>136</v>
      </c>
      <c r="D31" s="9"/>
      <c r="E31" s="9"/>
      <c r="F31" s="9"/>
      <c r="G31" s="9"/>
      <c r="H31" s="13">
        <f>ROUND(SUM(H2:H30),0)</f>
        <v>0</v>
      </c>
      <c r="I31" s="13">
        <f>ROUND(SUM(I2:I30),0)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71.Elektromos energiaellátás,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Dóm tér 10. laborok I. ütem(54 labor)</dc:title>
  <dc:subject/>
  <dc:creator/>
  <cp:keywords/>
  <dc:description>Labor komplett villanyszerelési munkái</dc:description>
  <cp:lastModifiedBy>Kószó Péter</cp:lastModifiedBy>
  <dcterms:created xsi:type="dcterms:W3CDTF">2023-02-16T14:38:27Z</dcterms:created>
  <dcterms:modified xsi:type="dcterms:W3CDTF">2023-04-14T08:23:56Z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356457</vt:lpwstr>
  </property>
  <property fmtid="{D5CDD505-2E9C-101B-9397-08002B2CF9AE}" pid="3" name="title">
    <vt:lpwstr>Dóm tér 10. laborok I. ütem(54 labor)</vt:lpwstr>
  </property>
  <property fmtid="{D5CDD505-2E9C-101B-9397-08002B2CF9AE}" pid="4" name="lessonfee">
    <vt:i4>5070</vt:i4>
  </property>
  <property fmtid="{D5CDD505-2E9C-101B-9397-08002B2CF9AE}" pid="5" name="norm_type_id">
    <vt:lpwstr>2</vt:lpwstr>
  </property>
  <property fmtid="{D5CDD505-2E9C-101B-9397-08002B2CF9AE}" pid="6" name="tender_iow_id">
    <vt:lpwstr>12</vt:lpwstr>
  </property>
  <property fmtid="{D5CDD505-2E9C-101B-9397-08002B2CF9AE}" pid="7" name="created">
    <vt:lpwstr>2023-02-16 14:38:27</vt:lpwstr>
  </property>
  <property fmtid="{D5CDD505-2E9C-101B-9397-08002B2CF9AE}" pid="8" name="changed">
    <vt:lpwstr>2023-02-16 15:02:45</vt:lpwstr>
  </property>
  <property fmtid="{D5CDD505-2E9C-101B-9397-08002B2CF9AE}" pid="9" name="osum">
    <vt:i4>0</vt:i4>
  </property>
  <property fmtid="{D5CDD505-2E9C-101B-9397-08002B2CF9AE}" pid="10" name="priceversion">
    <vt:lpwstr>2023.01.01</vt:lpwstr>
  </property>
  <property fmtid="{D5CDD505-2E9C-101B-9397-08002B2CF9AE}" pid="11" name="currency">
    <vt:lpwstr>HUF</vt:lpwstr>
  </property>
</Properties>
</file>